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52" i="1"/>
  <c r="H41" i="1"/>
  <c r="H46" i="1"/>
  <c r="H23" i="1"/>
  <c r="H18" i="1"/>
  <c r="H57" i="1"/>
  <c r="H28" i="1"/>
  <c r="C101" i="1"/>
  <c r="C99" i="1"/>
  <c r="C96" i="1"/>
  <c r="C94" i="1"/>
  <c r="C92" i="1"/>
  <c r="C89" i="1"/>
  <c r="C87" i="1"/>
  <c r="C85" i="1"/>
  <c r="C81" i="1"/>
  <c r="C79" i="1"/>
  <c r="C77" i="1"/>
  <c r="C74" i="1"/>
  <c r="C72" i="1"/>
  <c r="C64" i="1"/>
  <c r="H24" i="1" l="1"/>
  <c r="H36" i="1" l="1"/>
  <c r="H31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<sst xmlns="http://schemas.openxmlformats.org/spreadsheetml/2006/main" count="121" uniqueCount="80">
  <si>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</si>
  <si>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</si>
  <si>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</si>
  <si>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</si>
  <si>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</si>
  <si>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</si>
  <si>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</si>
  <si>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</si>
  <si>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</si>
  <si>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</si>
  <si>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</si>
  <si>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</si>
  <si>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</si>
  <si>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</si>
  <si>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</si>
  <si>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</si>
  <si>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</si>
  <si>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</si>
  <si>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</si>
  <si>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</si>
  <si>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</si>
  <si>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</si>
  <si>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</si>
  <si>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</si>
  <si>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</si>
  <si>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</si>
  <si>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</si>
  <si>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</si>
  <si>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</si>
  <si>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21.12.2022</t>
  </si>
  <si>
    <t>Primljena i neutrošena participacija od 21.12.2022</t>
  </si>
  <si>
    <t xml:space="preserve">Dana 21.12.2022.godine Dom zdravlja Požarevac je izvršio plaćanje prema dobavljačima:  </t>
  </si>
  <si>
    <t xml:space="preserve">NIS </t>
  </si>
  <si>
    <t>Flora komerc</t>
  </si>
  <si>
    <t>Lavija</t>
  </si>
  <si>
    <t>Vicor</t>
  </si>
  <si>
    <t xml:space="preserve">Vega </t>
  </si>
  <si>
    <t>Farmalogist</t>
  </si>
  <si>
    <t>Sopharma</t>
  </si>
  <si>
    <t>Phoenix Pharma</t>
  </si>
  <si>
    <t>Elektroprivreda Srbije</t>
  </si>
  <si>
    <t>9004798557</t>
  </si>
  <si>
    <t>7496-22</t>
  </si>
  <si>
    <t>1509/2022</t>
  </si>
  <si>
    <t>1508/2022</t>
  </si>
  <si>
    <t>1507/2022</t>
  </si>
  <si>
    <t>1445/2022</t>
  </si>
  <si>
    <t>1566/2022</t>
  </si>
  <si>
    <t>R22-11569</t>
  </si>
  <si>
    <t>637693/22</t>
  </si>
  <si>
    <t>220497782</t>
  </si>
  <si>
    <t>1102630704</t>
  </si>
  <si>
    <t>220514275</t>
  </si>
  <si>
    <t>729800/22</t>
  </si>
  <si>
    <t>597809222</t>
  </si>
  <si>
    <t>1102705918</t>
  </si>
  <si>
    <t>755575/22</t>
  </si>
  <si>
    <t>527324222</t>
  </si>
  <si>
    <t>561495222</t>
  </si>
  <si>
    <t>617512222</t>
  </si>
  <si>
    <t>792895/22</t>
  </si>
  <si>
    <t>629098222</t>
  </si>
  <si>
    <t>844701/22</t>
  </si>
  <si>
    <t>KOM32330332</t>
  </si>
  <si>
    <t>KOM32544599</t>
  </si>
  <si>
    <t>KOM32729959</t>
  </si>
  <si>
    <t>UKUPNO ENERGENTI</t>
  </si>
  <si>
    <t>UKUPNO SANITETSKI MATERIJAL</t>
  </si>
  <si>
    <t>UKUPNO LEKOVI-DIREKTNA PLAĆANJA-19.10.</t>
  </si>
  <si>
    <t>UKUPNO LEKOVI-DIREKTNA PLAĆANJA-25.10.</t>
  </si>
  <si>
    <t>UKUPNO LEKOVI-DIREKTNA PLAĆANJA-03.11.</t>
  </si>
  <si>
    <t>UKUPNO LEKOVI-DIREKTNA PLAĆANJA-15.11.</t>
  </si>
  <si>
    <t>UKUPNO LEKOVI-DIREKTNA PLAĆANJA-21.11.</t>
  </si>
  <si>
    <t>UKUPNO LEKOVI-DIREKTNA PLAĆANJA-25.11.</t>
  </si>
  <si>
    <t>UKUPNO LEKOVI-DIREKTNA PLAĆANJA-28.11.</t>
  </si>
  <si>
    <t>UKUPNO LEKOVI-DIREKTNA PLAĆANJA-02.12.</t>
  </si>
  <si>
    <t>UKUPNO LEKOVI-DIREKTNA PLAĆANJA-06.12.</t>
  </si>
  <si>
    <t>UKUPNO LEKOVI-DIREKTNA PLAĆANJA-19.12.</t>
  </si>
  <si>
    <t>UKUPNO ENERGENTI-DIREKTNA PLAĆANJA-13.10.</t>
  </si>
  <si>
    <t>UKUPNO ENERGENTI-DIREKTNA PLAĆANJA-03.11.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</si>
</sst>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6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1" applyBorder="1"/>
    <xf numFmtId="0" fontId="9" fillId="0" borderId="1" xfId="1" applyFont="1" applyBorder="1"/>
    <xf numFmtId="4" fontId="9" fillId="0" borderId="1" xfId="1" applyNumberFormat="1" applyFont="1" applyBorder="1"/>
    <xf numFmtId="49" fontId="9" fillId="0" borderId="1" xfId="1" applyNumberFormat="1" applyFont="1" applyFill="1" applyBorder="1"/>
    <xf numFmtId="4" fontId="10" fillId="0" borderId="1" xfId="0" applyNumberFormat="1" applyFont="1" applyFill="1" applyBorder="1" applyAlignment="1">
      <alignment wrapText="1"/>
    </xf>
    <xf numFmtId="49" fontId="11" fillId="0" borderId="1" xfId="1" applyNumberFormat="1" applyFont="1" applyFill="1" applyBorder="1"/>
    <xf numFmtId="4" fontId="6" fillId="0" borderId="1" xfId="1" applyNumberFormat="1" applyFont="1" applyBorder="1" applyAlignment="1">
      <alignment horizontal="right"/>
    </xf>
    <xf numFmtId="4" fontId="11" fillId="0" borderId="1" xfId="1" applyNumberFormat="1" applyFont="1" applyBorder="1" applyAlignment="1">
      <alignment horizontal="right"/>
    </xf>
    <xf numFmtId="4" fontId="9" fillId="0" borderId="1" xfId="1" applyNumberFormat="1" applyFont="1" applyBorder="1" applyAlignment="1">
      <alignment horizontal="right"/>
    </xf>
    <xf numFmtId="4" fontId="11" fillId="0" borderId="1" xfId="1" applyNumberFormat="1" applyFont="1" applyBorder="1" applyAlignment="1">
      <alignment horizontal="center" wrapText="1"/>
    </xf>
    <xf numFmtId="4" fontId="11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44916</v>
      </c>
      <c r="H12" s="14">
        <v>2225327.8199999998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44916</v>
      </c>
      <c r="H13" s="2">
        <f>H14+H29-H37-H50</f>
        <v>2220792.7700000019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44916</v>
      </c>
      <c r="H14" s="3">
        <f>SUM(H15:H28)</f>
        <v>8733255.3400000017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+10000-1626681.74+10000+10000+10000+10000+10000+10000+20000+10000+10000+10000+10000+10000+10000+10000+2200000+28129.78+10000-1636542.8-131794.07-0.58+10000+10000+20000+34140.24+10000+10000+10000+15000</f>
        <v>1640754.5999999999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1952794.95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837750.3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f>775426.2+1739532.13</f>
        <v>2514958.33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1184208.33-687518.97-6062-36605.16-4069-4848+1184208.33</f>
        <v>1629313.5300000003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+7150+2850+5150+2700+8350+3200-13468+4550+1650+11400+1900-57835.08+7550+3800-10908+10450+2450-26445.77+6600+2650-7000+7550+1100-115+8350+2350+8100+2750+10200+1200+9550+2700+18250+1650+2800+16150+7900+2450+5250+1450+11900+2950+14750+2950+7600+1350+2450+1350</f>
        <v>157683.63000000006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44916</v>
      </c>
      <c r="H29" s="3">
        <f>H30+H31+H32+H33+H35+H36+H34</f>
        <v>395490.99999999988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110000+110000-123880.54+153083.33-138509.66+153083.33-2500-142511.87+153083.33-156337.73+153083.33-130120.22+153083.33-146661.15+4821.05+2500+153083.33-116705.51+153083.33-235669.23+125576.67+153083.33-124540.43+153083.33-178536.64+239250-170646.36</f>
        <v>303278.34999999986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13970-10816.68+34976</f>
        <v>38129.32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44916</v>
      </c>
      <c r="H37" s="4">
        <f>SUM(H38:H49)</f>
        <v>6726830.75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f>886552.62+71396+10260+620318.26</f>
        <v>1588526.88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1952794.95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644891.1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f>1739532.13+775426.2</f>
        <v>2514958.33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f>190.78+21326.71+4142</f>
        <v>25659.489999999998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44916</v>
      </c>
      <c r="H50" s="4">
        <f>SUM(H51:H56)</f>
        <v>181122.82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f>111174.31+69948.51</f>
        <v>181122.82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44916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</f>
        <v>9853.2299999988536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5318.18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2225327.8200000008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  <row r="63" spans="2:12" x14ac:dyDescent="0.25">
      <c r="B63" s="52" t="s">
        <v>32</v>
      </c>
      <c r="C63" s="54">
        <v>775426.2</v>
      </c>
      <c r="D63" s="55" t="s">
        <v>41</v>
      </c>
    </row>
    <row r="64" spans="2:12" x14ac:dyDescent="0.25">
      <c r="B64" s="61" t="s">
        <v>66</v>
      </c>
      <c r="C64" s="56">
        <f>SUM(C63:C63)</f>
        <v>775426.2</v>
      </c>
      <c r="D64" s="57"/>
    </row>
    <row r="65" spans="2:4" x14ac:dyDescent="0.25">
      <c r="B65" s="53" t="s">
        <v>33</v>
      </c>
      <c r="C65" s="58">
        <v>15120</v>
      </c>
      <c r="D65" s="55" t="s">
        <v>42</v>
      </c>
    </row>
    <row r="66" spans="2:4" x14ac:dyDescent="0.25">
      <c r="B66" s="53" t="s">
        <v>34</v>
      </c>
      <c r="C66" s="58">
        <v>24378</v>
      </c>
      <c r="D66" s="55" t="s">
        <v>43</v>
      </c>
    </row>
    <row r="67" spans="2:4" x14ac:dyDescent="0.25">
      <c r="B67" s="53" t="s">
        <v>34</v>
      </c>
      <c r="C67" s="58">
        <v>43670</v>
      </c>
      <c r="D67" s="55" t="s">
        <v>44</v>
      </c>
    </row>
    <row r="68" spans="2:4" x14ac:dyDescent="0.25">
      <c r="B68" s="53" t="s">
        <v>34</v>
      </c>
      <c r="C68" s="58">
        <v>59652</v>
      </c>
      <c r="D68" s="55" t="s">
        <v>45</v>
      </c>
    </row>
    <row r="69" spans="2:4" x14ac:dyDescent="0.25">
      <c r="B69" s="53" t="s">
        <v>34</v>
      </c>
      <c r="C69" s="58">
        <v>6911.1</v>
      </c>
      <c r="D69" s="55" t="s">
        <v>46</v>
      </c>
    </row>
    <row r="70" spans="2:4" x14ac:dyDescent="0.25">
      <c r="B70" s="53" t="s">
        <v>34</v>
      </c>
      <c r="C70" s="58">
        <v>57600</v>
      </c>
      <c r="D70" s="55" t="s">
        <v>47</v>
      </c>
    </row>
    <row r="71" spans="2:4" x14ac:dyDescent="0.25">
      <c r="B71" s="53" t="s">
        <v>35</v>
      </c>
      <c r="C71" s="58">
        <v>437560</v>
      </c>
      <c r="D71" s="55" t="s">
        <v>48</v>
      </c>
    </row>
    <row r="72" spans="2:4" x14ac:dyDescent="0.25">
      <c r="B72" s="62" t="s">
        <v>67</v>
      </c>
      <c r="C72" s="59">
        <f>SUM(C65:C71)</f>
        <v>644891.1</v>
      </c>
      <c r="D72" s="55"/>
    </row>
    <row r="73" spans="2:4" x14ac:dyDescent="0.25">
      <c r="B73" s="53" t="s">
        <v>36</v>
      </c>
      <c r="C73" s="60">
        <v>247994.82</v>
      </c>
      <c r="D73" s="55" t="s">
        <v>49</v>
      </c>
    </row>
    <row r="74" spans="2:4" x14ac:dyDescent="0.25">
      <c r="B74" s="62" t="s">
        <v>68</v>
      </c>
      <c r="C74" s="59">
        <f>SUM(C73)</f>
        <v>247994.82</v>
      </c>
      <c r="D74" s="55"/>
    </row>
    <row r="75" spans="2:4" x14ac:dyDescent="0.25">
      <c r="B75" s="53" t="s">
        <v>37</v>
      </c>
      <c r="C75" s="60">
        <v>313461.45</v>
      </c>
      <c r="D75" s="55" t="s">
        <v>50</v>
      </c>
    </row>
    <row r="76" spans="2:4" x14ac:dyDescent="0.25">
      <c r="B76" s="53" t="s">
        <v>38</v>
      </c>
      <c r="C76" s="60">
        <v>35919.35</v>
      </c>
      <c r="D76" s="55" t="s">
        <v>51</v>
      </c>
    </row>
    <row r="77" spans="2:4" x14ac:dyDescent="0.25">
      <c r="B77" s="62" t="s">
        <v>69</v>
      </c>
      <c r="C77" s="59">
        <f>SUM(C75:C76)</f>
        <v>349380.8</v>
      </c>
      <c r="D77" s="55"/>
    </row>
    <row r="78" spans="2:4" x14ac:dyDescent="0.25">
      <c r="B78" s="53" t="s">
        <v>37</v>
      </c>
      <c r="C78" s="60">
        <v>3914.35</v>
      </c>
      <c r="D78" s="55" t="s">
        <v>52</v>
      </c>
    </row>
    <row r="79" spans="2:4" x14ac:dyDescent="0.25">
      <c r="B79" s="62" t="s">
        <v>70</v>
      </c>
      <c r="C79" s="59">
        <f>SUM(C78)</f>
        <v>3914.35</v>
      </c>
      <c r="D79" s="55"/>
    </row>
    <row r="80" spans="2:4" x14ac:dyDescent="0.25">
      <c r="B80" s="53" t="s">
        <v>36</v>
      </c>
      <c r="C80" s="60">
        <v>44427.02</v>
      </c>
      <c r="D80" s="55" t="s">
        <v>53</v>
      </c>
    </row>
    <row r="81" spans="2:4" x14ac:dyDescent="0.25">
      <c r="B81" s="62" t="s">
        <v>71</v>
      </c>
      <c r="C81" s="59">
        <f>SUM(C80)</f>
        <v>44427.02</v>
      </c>
      <c r="D81" s="55"/>
    </row>
    <row r="82" spans="2:4" x14ac:dyDescent="0.25">
      <c r="B82" s="53" t="s">
        <v>39</v>
      </c>
      <c r="C82" s="60">
        <v>366447.91</v>
      </c>
      <c r="D82" s="55" t="s">
        <v>54</v>
      </c>
    </row>
    <row r="83" spans="2:4" x14ac:dyDescent="0.25">
      <c r="B83" s="53" t="s">
        <v>38</v>
      </c>
      <c r="C83" s="60">
        <v>67764.95</v>
      </c>
      <c r="D83" s="55" t="s">
        <v>55</v>
      </c>
    </row>
    <row r="84" spans="2:4" x14ac:dyDescent="0.25">
      <c r="B84" s="53" t="s">
        <v>36</v>
      </c>
      <c r="C84" s="60">
        <v>1317.89</v>
      </c>
      <c r="D84" s="55" t="s">
        <v>56</v>
      </c>
    </row>
    <row r="85" spans="2:4" x14ac:dyDescent="0.25">
      <c r="B85" s="62" t="s">
        <v>72</v>
      </c>
      <c r="C85" s="59">
        <f>SUM(C82:C84)</f>
        <v>435530.75</v>
      </c>
      <c r="D85" s="55"/>
    </row>
    <row r="86" spans="2:4" x14ac:dyDescent="0.25">
      <c r="B86" s="53" t="s">
        <v>39</v>
      </c>
      <c r="C86" s="60">
        <v>108086</v>
      </c>
      <c r="D86" s="55" t="s">
        <v>57</v>
      </c>
    </row>
    <row r="87" spans="2:4" x14ac:dyDescent="0.25">
      <c r="B87" s="62" t="s">
        <v>73</v>
      </c>
      <c r="C87" s="59">
        <f>SUM(C86)</f>
        <v>108086</v>
      </c>
      <c r="D87" s="55"/>
    </row>
    <row r="88" spans="2:4" x14ac:dyDescent="0.25">
      <c r="B88" s="53" t="s">
        <v>39</v>
      </c>
      <c r="C88" s="60">
        <v>38747.5</v>
      </c>
      <c r="D88" s="55" t="s">
        <v>58</v>
      </c>
    </row>
    <row r="89" spans="2:4" x14ac:dyDescent="0.25">
      <c r="B89" s="62" t="s">
        <v>74</v>
      </c>
      <c r="C89" s="59">
        <f>SUM(C88)</f>
        <v>38747.5</v>
      </c>
      <c r="D89" s="55"/>
    </row>
    <row r="90" spans="2:4" x14ac:dyDescent="0.25">
      <c r="B90" s="53" t="s">
        <v>39</v>
      </c>
      <c r="C90" s="60">
        <v>205009.2</v>
      </c>
      <c r="D90" s="55" t="s">
        <v>59</v>
      </c>
    </row>
    <row r="91" spans="2:4" x14ac:dyDescent="0.25">
      <c r="B91" s="53" t="s">
        <v>36</v>
      </c>
      <c r="C91" s="60">
        <v>17160.27</v>
      </c>
      <c r="D91" s="55" t="s">
        <v>60</v>
      </c>
    </row>
    <row r="92" spans="2:4" x14ac:dyDescent="0.25">
      <c r="B92" s="62" t="s">
        <v>75</v>
      </c>
      <c r="C92" s="59">
        <f>SUM(C90:C91)</f>
        <v>222169.47</v>
      </c>
      <c r="D92" s="55"/>
    </row>
    <row r="93" spans="2:4" x14ac:dyDescent="0.25">
      <c r="B93" s="53" t="s">
        <v>39</v>
      </c>
      <c r="C93" s="58">
        <v>256120.54</v>
      </c>
      <c r="D93" s="55" t="s">
        <v>61</v>
      </c>
    </row>
    <row r="94" spans="2:4" x14ac:dyDescent="0.25">
      <c r="B94" s="62" t="s">
        <v>76</v>
      </c>
      <c r="C94" s="59">
        <f>SUM(C93)</f>
        <v>256120.54</v>
      </c>
      <c r="D94" s="55"/>
    </row>
    <row r="95" spans="2:4" x14ac:dyDescent="0.25">
      <c r="B95" s="53" t="s">
        <v>36</v>
      </c>
      <c r="C95" s="58">
        <v>246423.7</v>
      </c>
      <c r="D95" s="55" t="s">
        <v>62</v>
      </c>
    </row>
    <row r="96" spans="2:4" x14ac:dyDescent="0.25">
      <c r="B96" s="62" t="s">
        <v>77</v>
      </c>
      <c r="C96" s="59">
        <f>SUM(C95)</f>
        <v>246423.7</v>
      </c>
      <c r="D96" s="55"/>
    </row>
    <row r="97" spans="2:4" x14ac:dyDescent="0.25">
      <c r="B97" s="53" t="s">
        <v>40</v>
      </c>
      <c r="C97" s="60">
        <v>520845.56</v>
      </c>
      <c r="D97" s="55" t="s">
        <v>63</v>
      </c>
    </row>
    <row r="98" spans="2:4" x14ac:dyDescent="0.25">
      <c r="B98" s="53" t="s">
        <v>40</v>
      </c>
      <c r="C98" s="60">
        <v>553009.06999999995</v>
      </c>
      <c r="D98" s="55" t="s">
        <v>64</v>
      </c>
    </row>
    <row r="99" spans="2:4" x14ac:dyDescent="0.25">
      <c r="B99" s="62" t="s">
        <v>78</v>
      </c>
      <c r="C99" s="59">
        <f>SUM(C97:C98)</f>
        <v>1073854.6299999999</v>
      </c>
      <c r="D99" s="55"/>
    </row>
    <row r="100" spans="2:4" x14ac:dyDescent="0.25">
      <c r="B100" s="53" t="s">
        <v>40</v>
      </c>
      <c r="C100" s="58">
        <v>665677.5</v>
      </c>
      <c r="D100" s="55" t="s">
        <v>65</v>
      </c>
    </row>
    <row r="101" spans="2:4" x14ac:dyDescent="0.25">
      <c r="B101" s="62" t="s">
        <v>79</v>
      </c>
      <c r="C101" s="59">
        <f>SUM(C100)</f>
        <v>665677.5</v>
      </c>
      <c r="D101" s="55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2022-12-22T11:11:49Z</dcterms:modified>
  <cp:category/>
  <cp:contentStatus/>
</cp:coreProperties>
</file>